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PAI\BD\2100-RSD\2120-Analyse Recherche Statistiques\Données ouvertes\2022-2023\02_Octobre-2022\"/>
    </mc:Choice>
  </mc:AlternateContent>
  <workbookProtection workbookAlgorithmName="SHA-512" workbookHashValue="ciZOnXP/fXpd1Z0qpTWDET4YMY0dqFLD9T5J8tGv7Zf4b7kRBbXMHHwqIzZWMYxgV/wddlyBNFS3rqzqzJc1ZA==" workbookSaltValue="BLZr0unL7QzsCezlD76xEA==" workbookSpinCount="100000" lockStructure="1"/>
  <bookViews>
    <workbookView xWindow="0" yWindow="0" windowWidth="28800" windowHeight="12300"/>
  </bookViews>
  <sheets>
    <sheet name="2022-2023_SubventionsBoursePrix" sheetId="1" r:id="rId1"/>
  </sheets>
  <definedNames>
    <definedName name="_xlnm._FilterDatabase" localSheetId="0" hidden="1">'2022-2023_SubventionsBoursePrix'!$A$7:$B$116</definedName>
    <definedName name="_xlnm.Print_Titles" localSheetId="0">'2022-2023_SubventionsBoursePrix'!$7:$7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6" i="1" s="1"/>
  <c r="B103" i="1" l="1"/>
  <c r="B94" i="1" s="1"/>
  <c r="B49" i="1" s="1"/>
  <c r="B28" i="1" s="1"/>
  <c r="B92" i="1"/>
  <c r="B9" i="1"/>
  <c r="B55" i="1"/>
  <c r="B53" i="1"/>
  <c r="B23" i="1"/>
  <c r="B62" i="1"/>
  <c r="B13" i="1"/>
  <c r="B12" i="1" s="1"/>
  <c r="B106" i="1"/>
  <c r="B81" i="1"/>
  <c r="B61" i="1" l="1"/>
</calcChain>
</file>

<file path=xl/sharedStrings.xml><?xml version="1.0" encoding="utf-8"?>
<sst xmlns="http://schemas.openxmlformats.org/spreadsheetml/2006/main" count="115" uniqueCount="108">
  <si>
    <t>Prix et distinctions</t>
  </si>
  <si>
    <t>Prix du Conseil</t>
  </si>
  <si>
    <t>Artiste de l'année en région</t>
  </si>
  <si>
    <t>Prix des Libraires catégorie Roman québécois</t>
  </si>
  <si>
    <t>Programme général de bourses pour les artistes et les commissaires</t>
  </si>
  <si>
    <t>Circulation d'oeuvres au Québec</t>
  </si>
  <si>
    <t>Circulation d'oeuvres hors Québec</t>
  </si>
  <si>
    <t>Création</t>
  </si>
  <si>
    <t>Déplacement</t>
  </si>
  <si>
    <t>Exploration et recherche</t>
  </si>
  <si>
    <t>Opportunités stratégiques et plan de carrière</t>
  </si>
  <si>
    <t>Perfectionnement</t>
  </si>
  <si>
    <t>Présentation publique</t>
  </si>
  <si>
    <t>Publication et documentation critique</t>
  </si>
  <si>
    <t>Partenariat territorial</t>
  </si>
  <si>
    <t>Capitale-Nationale - Création,production, rayonnement</t>
  </si>
  <si>
    <t>Centre-du-Québec - Création,production, rayonnement</t>
  </si>
  <si>
    <t>Laurentides - Création,production, rayonnement</t>
  </si>
  <si>
    <t>Laval - Création,production, rayonnement</t>
  </si>
  <si>
    <t>Studios et ateliers-résidences</t>
  </si>
  <si>
    <t>Atelier-résidence de la Fondation finlandaise de résidences d'artistes à Espoo</t>
  </si>
  <si>
    <t>Atelier-résidence de Montréal</t>
  </si>
  <si>
    <t>Échanges d’artistes et d'ateliers-résidences Québec - Belgique BPS22</t>
  </si>
  <si>
    <t>Échanges d'artistes et d'ateliers-résidences entre le Québec et la Haute-Autriche</t>
  </si>
  <si>
    <t>Échanges d'artistes et d'ateliers-résidences entre le Québec et le Maroc</t>
  </si>
  <si>
    <t>Échanges d'artistes et d'ateliers-résidences Québec-Cuba</t>
  </si>
  <si>
    <t>Échanges Québec - La Chartreuse de Villeneuve lez Avignon</t>
  </si>
  <si>
    <t>Résidence de recherche et de création à Nantes</t>
  </si>
  <si>
    <t>Résidence de recherche pour commissaires indépendants et artistes en arts visuels à l'International Studio and Curatorial Program de Brooklyn</t>
  </si>
  <si>
    <t>Résidences artistiques à Paris</t>
  </si>
  <si>
    <t>Résidences artistiques entre le Québec et le Nouveau-Brunswick</t>
  </si>
  <si>
    <t>Studio du Québec à Berlin</t>
  </si>
  <si>
    <t>Studio du Québec à Londres</t>
  </si>
  <si>
    <t>Studio du Québec à New York</t>
  </si>
  <si>
    <t>Studio du Québec à Paris</t>
  </si>
  <si>
    <t>Studio du Québec à Rome</t>
  </si>
  <si>
    <t>Re-Connaître</t>
  </si>
  <si>
    <t>Microbourse</t>
  </si>
  <si>
    <t>Revitalisation, création et transmission</t>
  </si>
  <si>
    <t>Vivacité</t>
  </si>
  <si>
    <t>Autres bourses</t>
  </si>
  <si>
    <t>Acquisition et mise en marché</t>
  </si>
  <si>
    <t>Aide spéciale</t>
  </si>
  <si>
    <t>Appel à projets en partenariat avec le Grand Théâtre de Québec</t>
  </si>
  <si>
    <t>Bourses spéciales</t>
  </si>
  <si>
    <t>Capital-Nationale - Production, diffusion, promotion et consolidation</t>
  </si>
  <si>
    <t>Centre-du-Québec - Production, diffusion, promotion et consolidation</t>
  </si>
  <si>
    <t>Centre-du-Québec - Soutien à l'accueil en résidence et à la coproduction</t>
  </si>
  <si>
    <t>Laurentides - Production, diffusion, promotion et consolidation</t>
  </si>
  <si>
    <t>Laurentides - Soutien à l'accueil en résidence et à la coproduction</t>
  </si>
  <si>
    <t>Laval - Production, diffusion, promotion et consolidation</t>
  </si>
  <si>
    <t>Laval - Soutien à l'accueil en résidence et à la coproduction</t>
  </si>
  <si>
    <t>Autres subventions</t>
  </si>
  <si>
    <t>Accords de coopération</t>
  </si>
  <si>
    <t>Ententes spéciales pour l'accueil d'artistes en résidence</t>
  </si>
  <si>
    <t>Ententes spécifiques avec un organisme</t>
  </si>
  <si>
    <t>Mesure d'aide à la coproduction internationale</t>
  </si>
  <si>
    <t>Mesure particulière à la diffusion de spectacles québécois</t>
  </si>
  <si>
    <t>Recherche, création et préproduction</t>
  </si>
  <si>
    <t>Programmation spécifique</t>
  </si>
  <si>
    <t>Soutien à la mission</t>
  </si>
  <si>
    <t>Associations professionnelles d'artistes</t>
  </si>
  <si>
    <t>Diffuseurs - Accueil et programmation</t>
  </si>
  <si>
    <t>Diffuseurs - Manifestations consacrées à une ou plusieurs disciplines</t>
  </si>
  <si>
    <t>Diffuseurs et événements nationaux et internationaux</t>
  </si>
  <si>
    <t>Édition et promotion de périodiques culturels</t>
  </si>
  <si>
    <t>Événements nationaux et internationaux</t>
  </si>
  <si>
    <t>Organismes de création-production</t>
  </si>
  <si>
    <t>Organismes de création-production et diffuseurs</t>
  </si>
  <si>
    <t>Organismes de création-production et événements nationaux et internationaux</t>
  </si>
  <si>
    <t>Organismes de création-production, diffuseurs et événements nationaux et internationaux</t>
  </si>
  <si>
    <t>Organismes de diffusion et de production</t>
  </si>
  <si>
    <t>Organismes de services</t>
  </si>
  <si>
    <t>Organismes professionnels voués à la diffusion</t>
  </si>
  <si>
    <t>Organismes voués à la diffusion</t>
  </si>
  <si>
    <t>Organismes voués à la diffusion et au soutien à la production</t>
  </si>
  <si>
    <t>Organismes voués au soutien à la production</t>
  </si>
  <si>
    <t>Regroupements nationaux</t>
  </si>
  <si>
    <t>Soutien aux activités</t>
  </si>
  <si>
    <t>Accueil d'oeuvres de l'extérieur du Québec</t>
  </si>
  <si>
    <t>Développement des organismes à l'extérieur du Québec</t>
  </si>
  <si>
    <t>Diffusion d'oeuvres à l'extérieur du Québec</t>
  </si>
  <si>
    <t>Diffusion d'oeuvres au Québec</t>
  </si>
  <si>
    <t>Manifestation et présentation publique</t>
  </si>
  <si>
    <t>Production et reprise</t>
  </si>
  <si>
    <t>Programme de la Commission internationale du théâtre francophone (CITF)</t>
  </si>
  <si>
    <t>Promotion et sensibilisation</t>
  </si>
  <si>
    <t>Prospection</t>
  </si>
  <si>
    <t>Publication</t>
  </si>
  <si>
    <t>Développement des capacités organisationnelles</t>
  </si>
  <si>
    <t>Total général</t>
  </si>
  <si>
    <t>Montant accordé</t>
  </si>
  <si>
    <t>Conseil des arts et des lettres du Québec</t>
  </si>
  <si>
    <t>Liste des bourses, des subventions et des prix et distinctions</t>
  </si>
  <si>
    <t>Type de soutien/Programme-volet</t>
  </si>
  <si>
    <t>Exercice 2022-2023</t>
  </si>
  <si>
    <t xml:space="preserve">Bourses </t>
  </si>
  <si>
    <t>Subventions</t>
  </si>
  <si>
    <t>Atelier-résidence de la Fondation Christoph Merian</t>
  </si>
  <si>
    <t>Échanges d'artistes et d'ateliers-résidences Québec-Taïwan</t>
  </si>
  <si>
    <t>Résidence chorégraphique au Pays basque</t>
  </si>
  <si>
    <t>Résidence de recherche et de création pour architectes et artistes en arts visuels à la British School at Rome</t>
  </si>
  <si>
    <t>Impulsion</t>
  </si>
  <si>
    <t>Programme d'art public pour la relève-Première Ovation</t>
  </si>
  <si>
    <t>Montréal - Production, diffusion, promotion et consolidation</t>
  </si>
  <si>
    <t>Présentation de spectacles en distanciation physique</t>
  </si>
  <si>
    <t>Soutien spécial pour le jeune public</t>
  </si>
  <si>
    <t>Données non finales au 30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</si>
</sst>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$&quot;_);\(#,##0\ &quot;$&quot;\)"/>
    <numFmt numFmtId="43" formatCode="_ * #,##0.00_)_ ;_ * \(#,##0.00\)_ ;_ * &quot;-&quot;??_)_ ;_ @_ "/>
    <numFmt numFmtId="164" formatCode="_ * #,##0_)_ ;_ * \(#,##0\)_ ;_ * &quot;-&quot;??_)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5259CE"/>
      <name val="Calibri"/>
      <family val="2"/>
      <scheme val="minor"/>
    </font>
    <font>
      <b/>
      <sz val="11"/>
      <color rgb="FF5259CE"/>
      <name val="Calibri"/>
      <family val="2"/>
      <scheme val="minor"/>
    </font>
    <font>
      <sz val="1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5259CE"/>
        <bgColor indexed="64"/>
      </patternFill>
    </fill>
    <fill>
      <patternFill patternType="solid">
        <fgColor rgb="FF5259CE"/>
        <bgColor auto="1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left" indent="2"/>
    </xf>
    <xf numFmtId="164" fontId="1" fillId="0" borderId="0" xfId="1" applyNumberFormat="1" applyFont="1"/>
    <xf numFmtId="0" fontId="4" fillId="0" borderId="0" xfId="2" applyFont="1"/>
    <xf numFmtId="5" fontId="5" fillId="0" borderId="0" xfId="1" applyNumberFormat="1" applyFont="1"/>
    <xf numFmtId="0" fontId="6" fillId="0" borderId="0" xfId="2" applyFont="1"/>
    <xf numFmtId="5" fontId="7" fillId="0" borderId="0" xfId="1" applyNumberFormat="1" applyFont="1"/>
    <xf numFmtId="0" fontId="8" fillId="0" borderId="0" xfId="2" applyFont="1"/>
    <xf numFmtId="5" fontId="1" fillId="0" borderId="0" xfId="1" applyNumberFormat="1" applyFont="1"/>
    <xf numFmtId="0" fontId="9" fillId="0" borderId="0" xfId="2" applyFont="1"/>
    <xf numFmtId="0" fontId="10" fillId="2" borderId="0" xfId="2" applyNumberFormat="1" applyFont="1" applyFill="1" applyBorder="1" applyAlignment="1" applyProtection="1">
      <alignment horizontal="left" vertical="center" wrapText="1"/>
    </xf>
    <xf numFmtId="5" fontId="10" fillId="2" borderId="0" xfId="1" applyNumberFormat="1" applyFont="1" applyFill="1" applyBorder="1" applyAlignment="1" applyProtection="1">
      <alignment horizontal="center" vertical="center" wrapText="1"/>
    </xf>
    <xf numFmtId="0" fontId="11" fillId="3" borderId="0" xfId="2" applyNumberFormat="1" applyFont="1" applyFill="1" applyBorder="1" applyAlignment="1" applyProtection="1">
      <alignment horizontal="left" vertical="center" wrapText="1"/>
    </xf>
    <xf numFmtId="5" fontId="12" fillId="4" borderId="0" xfId="1" applyNumberFormat="1" applyFont="1" applyFill="1"/>
    <xf numFmtId="0" fontId="3" fillId="5" borderId="0" xfId="0" applyFont="1" applyFill="1" applyAlignment="1">
      <alignment horizontal="left" indent="1"/>
    </xf>
    <xf numFmtId="5" fontId="3" fillId="5" borderId="0" xfId="1" applyNumberFormat="1" applyFont="1" applyFill="1"/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9120191</xdr:colOff>
      <xdr:row>0</xdr:row>
      <xdr:rowOff>119062</xdr:rowOff>
    </xdr:from>
    <xdr:to>
      <xdr:col>2</xdr:col>
      <xdr:colOff>28631</xdr:colOff>
      <xdr:row>4</xdr:row>
      <xdr:rowOff>92406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191" y="119062"/>
          <a:ext cx="2386065" cy="1044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16"/>
  <sheetViews>
    <sheetView tabSelected="1" topLeftCell="A64" zoomScale="80" zoomScaleNormal="80" workbookViewId="0">
      <selection activeCell="D20" sqref="D20"/>
    </sheetView>
  </sheetViews>
  <sheetFormatPr baseColWidth="10" defaultRowHeight="15" x14ac:dyDescent="0.25"/>
  <cols>
    <col min="1" max="1" width="143.7109375" customWidth="1"/>
    <col min="2" max="2" width="28.42578125" style="2" bestFit="1" customWidth="1"/>
  </cols>
  <sheetData>
    <row r="1" spans="1:2" ht="33.75" x14ac:dyDescent="0.5">
      <c r="A1" s="3" t="s">
        <v>92</v>
      </c>
      <c r="B1" s="4"/>
    </row>
    <row r="2" spans="1:2" ht="18.75" x14ac:dyDescent="0.3">
      <c r="A2" s="5" t="s">
        <v>95</v>
      </c>
      <c r="B2" s="6"/>
    </row>
    <row r="3" spans="1:2" ht="17.25" x14ac:dyDescent="0.3">
      <c r="A3" s="7" t="s">
        <v>93</v>
      </c>
      <c r="B3" s="8"/>
    </row>
    <row r="4" spans="1:2" x14ac:dyDescent="0.25">
      <c r="A4" s="9" t="s">
        <v>107</v>
      </c>
      <c r="B4" s="8"/>
    </row>
    <row r="7" spans="1:2" ht="19.5" x14ac:dyDescent="0.25">
      <c r="A7" s="10" t="s">
        <v>94</v>
      </c>
      <c r="B7" s="11" t="s">
        <v>91</v>
      </c>
    </row>
    <row r="8" spans="1:2" ht="18.75" x14ac:dyDescent="0.25">
      <c r="A8" s="12" t="s">
        <v>0</v>
      </c>
      <c r="B8" s="13">
        <f>B9</f>
        <v>60000</v>
      </c>
    </row>
    <row r="9" spans="1:2" x14ac:dyDescent="0.25">
      <c r="A9" s="14" t="s">
        <v>1</v>
      </c>
      <c r="B9" s="15">
        <f>SUM(B10:B11)</f>
        <v>60000</v>
      </c>
    </row>
    <row r="10" spans="1:2" x14ac:dyDescent="0.25">
      <c r="A10" s="1" t="s">
        <v>2</v>
      </c>
      <c r="B10" s="8">
        <v>50000</v>
      </c>
    </row>
    <row r="11" spans="1:2" x14ac:dyDescent="0.25">
      <c r="A11" s="1" t="s">
        <v>3</v>
      </c>
      <c r="B11" s="8">
        <v>10000</v>
      </c>
    </row>
    <row r="12" spans="1:2" ht="18.75" x14ac:dyDescent="0.25">
      <c r="A12" s="12" t="s">
        <v>96</v>
      </c>
      <c r="B12" s="13">
        <f>B13+B23+B28+B49+B53+B55</f>
        <v>12309482</v>
      </c>
    </row>
    <row r="13" spans="1:2" x14ac:dyDescent="0.25">
      <c r="A13" s="14" t="s">
        <v>4</v>
      </c>
      <c r="B13" s="15">
        <f>SUM(B14:B22)</f>
        <v>10414790</v>
      </c>
    </row>
    <row r="14" spans="1:2" x14ac:dyDescent="0.25">
      <c r="A14" s="1" t="s">
        <v>5</v>
      </c>
      <c r="B14" s="8">
        <v>55352</v>
      </c>
    </row>
    <row r="15" spans="1:2" x14ac:dyDescent="0.25">
      <c r="A15" s="1" t="s">
        <v>6</v>
      </c>
      <c r="B15" s="8">
        <v>281934</v>
      </c>
    </row>
    <row r="16" spans="1:2" x14ac:dyDescent="0.25">
      <c r="A16" s="1" t="s">
        <v>7</v>
      </c>
      <c r="B16" s="8">
        <v>7265651</v>
      </c>
    </row>
    <row r="17" spans="1:2" x14ac:dyDescent="0.25">
      <c r="A17" s="1" t="s">
        <v>8</v>
      </c>
      <c r="B17" s="8">
        <v>305739</v>
      </c>
    </row>
    <row r="18" spans="1:2" x14ac:dyDescent="0.25">
      <c r="A18" s="1" t="s">
        <v>9</v>
      </c>
      <c r="B18" s="8">
        <v>1071227</v>
      </c>
    </row>
    <row r="19" spans="1:2" x14ac:dyDescent="0.25">
      <c r="A19" s="1" t="s">
        <v>10</v>
      </c>
      <c r="B19" s="8">
        <v>385200</v>
      </c>
    </row>
    <row r="20" spans="1:2" x14ac:dyDescent="0.25">
      <c r="A20" s="1" t="s">
        <v>11</v>
      </c>
      <c r="B20" s="8">
        <v>286982</v>
      </c>
    </row>
    <row r="21" spans="1:2" x14ac:dyDescent="0.25">
      <c r="A21" s="1" t="s">
        <v>12</v>
      </c>
      <c r="B21" s="8">
        <v>722705</v>
      </c>
    </row>
    <row r="22" spans="1:2" x14ac:dyDescent="0.25">
      <c r="A22" s="1" t="s">
        <v>13</v>
      </c>
      <c r="B22" s="8">
        <v>40000</v>
      </c>
    </row>
    <row r="23" spans="1:2" x14ac:dyDescent="0.25">
      <c r="A23" s="14" t="s">
        <v>14</v>
      </c>
      <c r="B23" s="15">
        <f>SUM(B24:B27)</f>
        <v>387650</v>
      </c>
    </row>
    <row r="24" spans="1:2" x14ac:dyDescent="0.25">
      <c r="A24" s="1" t="s">
        <v>15</v>
      </c>
      <c r="B24" s="8">
        <v>94150</v>
      </c>
    </row>
    <row r="25" spans="1:2" x14ac:dyDescent="0.25">
      <c r="A25" s="1" t="s">
        <v>16</v>
      </c>
      <c r="B25" s="8">
        <v>108500</v>
      </c>
    </row>
    <row r="26" spans="1:2" x14ac:dyDescent="0.25">
      <c r="A26" s="1" t="s">
        <v>17</v>
      </c>
      <c r="B26" s="8">
        <v>135000</v>
      </c>
    </row>
    <row r="27" spans="1:2" x14ac:dyDescent="0.25">
      <c r="A27" s="1" t="s">
        <v>18</v>
      </c>
      <c r="B27" s="8">
        <v>50000</v>
      </c>
    </row>
    <row r="28" spans="1:2" x14ac:dyDescent="0.25">
      <c r="A28" s="14" t="s">
        <v>19</v>
      </c>
      <c r="B28" s="15">
        <f>SUM(B29:B48)</f>
        <v>291600</v>
      </c>
    </row>
    <row r="29" spans="1:2" x14ac:dyDescent="0.25">
      <c r="A29" s="1" t="s">
        <v>98</v>
      </c>
      <c r="B29" s="8">
        <v>13000</v>
      </c>
    </row>
    <row r="30" spans="1:2" x14ac:dyDescent="0.25">
      <c r="A30" s="1" t="s">
        <v>20</v>
      </c>
      <c r="B30" s="8">
        <v>12000</v>
      </c>
    </row>
    <row r="31" spans="1:2" x14ac:dyDescent="0.25">
      <c r="A31" s="1" t="s">
        <v>21</v>
      </c>
      <c r="B31" s="8">
        <v>20000</v>
      </c>
    </row>
    <row r="32" spans="1:2" x14ac:dyDescent="0.25">
      <c r="A32" s="1" t="s">
        <v>22</v>
      </c>
      <c r="B32" s="8">
        <v>8000</v>
      </c>
    </row>
    <row r="33" spans="1:2" x14ac:dyDescent="0.25">
      <c r="A33" s="1" t="s">
        <v>23</v>
      </c>
      <c r="B33" s="8">
        <v>3500</v>
      </c>
    </row>
    <row r="34" spans="1:2" x14ac:dyDescent="0.25">
      <c r="A34" s="1" t="s">
        <v>24</v>
      </c>
      <c r="B34" s="8">
        <v>3500</v>
      </c>
    </row>
    <row r="35" spans="1:2" x14ac:dyDescent="0.25">
      <c r="A35" s="1" t="s">
        <v>25</v>
      </c>
      <c r="B35" s="8">
        <v>11000</v>
      </c>
    </row>
    <row r="36" spans="1:2" x14ac:dyDescent="0.25">
      <c r="A36" s="1" t="s">
        <v>99</v>
      </c>
      <c r="B36" s="8">
        <v>6000</v>
      </c>
    </row>
    <row r="37" spans="1:2" x14ac:dyDescent="0.25">
      <c r="A37" s="1" t="s">
        <v>26</v>
      </c>
      <c r="B37" s="8">
        <v>9300</v>
      </c>
    </row>
    <row r="38" spans="1:2" x14ac:dyDescent="0.25">
      <c r="A38" s="1" t="s">
        <v>100</v>
      </c>
      <c r="B38" s="8">
        <v>6000</v>
      </c>
    </row>
    <row r="39" spans="1:2" x14ac:dyDescent="0.25">
      <c r="A39" s="1" t="s">
        <v>27</v>
      </c>
      <c r="B39" s="8">
        <v>6000</v>
      </c>
    </row>
    <row r="40" spans="1:2" x14ac:dyDescent="0.25">
      <c r="A40" s="1" t="s">
        <v>101</v>
      </c>
      <c r="B40" s="8">
        <v>5000</v>
      </c>
    </row>
    <row r="41" spans="1:2" x14ac:dyDescent="0.25">
      <c r="A41" s="1" t="s">
        <v>28</v>
      </c>
      <c r="B41" s="8">
        <v>11500</v>
      </c>
    </row>
    <row r="42" spans="1:2" x14ac:dyDescent="0.25">
      <c r="A42" s="1" t="s">
        <v>29</v>
      </c>
      <c r="B42" s="8">
        <v>10000</v>
      </c>
    </row>
    <row r="43" spans="1:2" x14ac:dyDescent="0.25">
      <c r="A43" s="1" t="s">
        <v>30</v>
      </c>
      <c r="B43" s="8">
        <v>3000</v>
      </c>
    </row>
    <row r="44" spans="1:2" x14ac:dyDescent="0.25">
      <c r="A44" s="1" t="s">
        <v>31</v>
      </c>
      <c r="B44" s="8">
        <v>26000</v>
      </c>
    </row>
    <row r="45" spans="1:2" x14ac:dyDescent="0.25">
      <c r="A45" s="1" t="s">
        <v>32</v>
      </c>
      <c r="B45" s="8">
        <v>22500</v>
      </c>
    </row>
    <row r="46" spans="1:2" x14ac:dyDescent="0.25">
      <c r="A46" s="1" t="s">
        <v>33</v>
      </c>
      <c r="B46" s="8">
        <v>35700</v>
      </c>
    </row>
    <row r="47" spans="1:2" x14ac:dyDescent="0.25">
      <c r="A47" s="1" t="s">
        <v>34</v>
      </c>
      <c r="B47" s="8">
        <v>40000</v>
      </c>
    </row>
    <row r="48" spans="1:2" x14ac:dyDescent="0.25">
      <c r="A48" s="1" t="s">
        <v>35</v>
      </c>
      <c r="B48" s="8">
        <v>39600</v>
      </c>
    </row>
    <row r="49" spans="1:2" x14ac:dyDescent="0.25">
      <c r="A49" s="14" t="s">
        <v>36</v>
      </c>
      <c r="B49" s="15">
        <f>SUM(B50:B52)</f>
        <v>309779</v>
      </c>
    </row>
    <row r="50" spans="1:2" x14ac:dyDescent="0.25">
      <c r="A50" s="1" t="s">
        <v>102</v>
      </c>
      <c r="B50" s="8">
        <v>25000</v>
      </c>
    </row>
    <row r="51" spans="1:2" x14ac:dyDescent="0.25">
      <c r="A51" s="1" t="s">
        <v>37</v>
      </c>
      <c r="B51" s="8">
        <v>14181</v>
      </c>
    </row>
    <row r="52" spans="1:2" x14ac:dyDescent="0.25">
      <c r="A52" s="1" t="s">
        <v>38</v>
      </c>
      <c r="B52" s="8">
        <v>270598</v>
      </c>
    </row>
    <row r="53" spans="1:2" x14ac:dyDescent="0.25">
      <c r="A53" s="14" t="s">
        <v>39</v>
      </c>
      <c r="B53" s="15">
        <f>SUM(B54)</f>
        <v>743865</v>
      </c>
    </row>
    <row r="54" spans="1:2" x14ac:dyDescent="0.25">
      <c r="A54" s="1" t="s">
        <v>39</v>
      </c>
      <c r="B54" s="8">
        <v>743865</v>
      </c>
    </row>
    <row r="55" spans="1:2" x14ac:dyDescent="0.25">
      <c r="A55" s="14" t="s">
        <v>40</v>
      </c>
      <c r="B55" s="15">
        <f>SUM(B56:B60)</f>
        <v>161798</v>
      </c>
    </row>
    <row r="56" spans="1:2" x14ac:dyDescent="0.25">
      <c r="A56" s="1" t="s">
        <v>41</v>
      </c>
      <c r="B56" s="8">
        <v>75900</v>
      </c>
    </row>
    <row r="57" spans="1:2" x14ac:dyDescent="0.25">
      <c r="A57" s="1" t="s">
        <v>42</v>
      </c>
      <c r="B57" s="8">
        <v>39100</v>
      </c>
    </row>
    <row r="58" spans="1:2" x14ac:dyDescent="0.25">
      <c r="A58" s="1" t="s">
        <v>43</v>
      </c>
      <c r="B58" s="8">
        <v>15000</v>
      </c>
    </row>
    <row r="59" spans="1:2" x14ac:dyDescent="0.25">
      <c r="A59" s="1" t="s">
        <v>44</v>
      </c>
      <c r="B59" s="8">
        <v>16798</v>
      </c>
    </row>
    <row r="60" spans="1:2" x14ac:dyDescent="0.25">
      <c r="A60" s="1" t="s">
        <v>103</v>
      </c>
      <c r="B60" s="8">
        <v>15000</v>
      </c>
    </row>
    <row r="61" spans="1:2" ht="18.75" x14ac:dyDescent="0.25">
      <c r="A61" s="12" t="s">
        <v>97</v>
      </c>
      <c r="B61" s="13">
        <f>B62+B81+B92+B94+B103+B106</f>
        <v>123592277</v>
      </c>
    </row>
    <row r="62" spans="1:2" x14ac:dyDescent="0.25">
      <c r="A62" s="14" t="s">
        <v>60</v>
      </c>
      <c r="B62" s="15">
        <f>SUM(B63:B80)</f>
        <v>103511991</v>
      </c>
    </row>
    <row r="63" spans="1:2" x14ac:dyDescent="0.25">
      <c r="A63" s="1" t="s">
        <v>42</v>
      </c>
      <c r="B63" s="8">
        <v>20935787</v>
      </c>
    </row>
    <row r="64" spans="1:2" x14ac:dyDescent="0.25">
      <c r="A64" s="1" t="s">
        <v>61</v>
      </c>
      <c r="B64" s="8">
        <v>566900</v>
      </c>
    </row>
    <row r="65" spans="1:2" x14ac:dyDescent="0.25">
      <c r="A65" s="1" t="s">
        <v>62</v>
      </c>
      <c r="B65" s="8">
        <v>11140783</v>
      </c>
    </row>
    <row r="66" spans="1:2" x14ac:dyDescent="0.25">
      <c r="A66" s="1" t="s">
        <v>63</v>
      </c>
      <c r="B66" s="8">
        <v>545613</v>
      </c>
    </row>
    <row r="67" spans="1:2" x14ac:dyDescent="0.25">
      <c r="A67" s="1" t="s">
        <v>64</v>
      </c>
      <c r="B67" s="8">
        <v>3486140</v>
      </c>
    </row>
    <row r="68" spans="1:2" x14ac:dyDescent="0.25">
      <c r="A68" s="1" t="s">
        <v>65</v>
      </c>
      <c r="B68" s="8">
        <v>1173000</v>
      </c>
    </row>
    <row r="69" spans="1:2" x14ac:dyDescent="0.25">
      <c r="A69" s="1" t="s">
        <v>66</v>
      </c>
      <c r="B69" s="8">
        <v>5497010</v>
      </c>
    </row>
    <row r="70" spans="1:2" x14ac:dyDescent="0.25">
      <c r="A70" s="1" t="s">
        <v>67</v>
      </c>
      <c r="B70" s="8">
        <v>39830545</v>
      </c>
    </row>
    <row r="71" spans="1:2" x14ac:dyDescent="0.25">
      <c r="A71" s="1" t="s">
        <v>68</v>
      </c>
      <c r="B71" s="8">
        <v>5107376</v>
      </c>
    </row>
    <row r="72" spans="1:2" x14ac:dyDescent="0.25">
      <c r="A72" s="1" t="s">
        <v>69</v>
      </c>
      <c r="B72" s="8">
        <v>754450</v>
      </c>
    </row>
    <row r="73" spans="1:2" x14ac:dyDescent="0.25">
      <c r="A73" s="1" t="s">
        <v>70</v>
      </c>
      <c r="B73" s="8">
        <v>396125</v>
      </c>
    </row>
    <row r="74" spans="1:2" x14ac:dyDescent="0.25">
      <c r="A74" s="1" t="s">
        <v>71</v>
      </c>
      <c r="B74" s="8">
        <v>287250</v>
      </c>
    </row>
    <row r="75" spans="1:2" x14ac:dyDescent="0.25">
      <c r="A75" s="1" t="s">
        <v>72</v>
      </c>
      <c r="B75" s="8">
        <v>3030253</v>
      </c>
    </row>
    <row r="76" spans="1:2" x14ac:dyDescent="0.25">
      <c r="A76" s="1" t="s">
        <v>73</v>
      </c>
      <c r="B76" s="8">
        <v>1635282</v>
      </c>
    </row>
    <row r="77" spans="1:2" x14ac:dyDescent="0.25">
      <c r="A77" s="1" t="s">
        <v>74</v>
      </c>
      <c r="B77" s="8">
        <v>2529531</v>
      </c>
    </row>
    <row r="78" spans="1:2" x14ac:dyDescent="0.25">
      <c r="A78" s="1" t="s">
        <v>75</v>
      </c>
      <c r="B78" s="8">
        <v>3838768</v>
      </c>
    </row>
    <row r="79" spans="1:2" x14ac:dyDescent="0.25">
      <c r="A79" s="1" t="s">
        <v>76</v>
      </c>
      <c r="B79" s="8">
        <v>976652</v>
      </c>
    </row>
    <row r="80" spans="1:2" x14ac:dyDescent="0.25">
      <c r="A80" s="1" t="s">
        <v>77</v>
      </c>
      <c r="B80" s="8">
        <v>1780526</v>
      </c>
    </row>
    <row r="81" spans="1:2" x14ac:dyDescent="0.25">
      <c r="A81" s="14" t="s">
        <v>78</v>
      </c>
      <c r="B81" s="15">
        <f>SUM(B82:B91)</f>
        <v>5672418</v>
      </c>
    </row>
    <row r="82" spans="1:2" x14ac:dyDescent="0.25">
      <c r="A82" s="1" t="s">
        <v>79</v>
      </c>
      <c r="B82" s="8">
        <v>339594</v>
      </c>
    </row>
    <row r="83" spans="1:2" x14ac:dyDescent="0.25">
      <c r="A83" s="1" t="s">
        <v>80</v>
      </c>
      <c r="B83" s="8">
        <v>769000</v>
      </c>
    </row>
    <row r="84" spans="1:2" x14ac:dyDescent="0.25">
      <c r="A84" s="1" t="s">
        <v>81</v>
      </c>
      <c r="B84" s="8">
        <v>1604750</v>
      </c>
    </row>
    <row r="85" spans="1:2" x14ac:dyDescent="0.25">
      <c r="A85" s="1" t="s">
        <v>82</v>
      </c>
      <c r="B85" s="8">
        <v>1487322</v>
      </c>
    </row>
    <row r="86" spans="1:2" x14ac:dyDescent="0.25">
      <c r="A86" s="1" t="s">
        <v>83</v>
      </c>
      <c r="B86" s="8">
        <v>362000</v>
      </c>
    </row>
    <row r="87" spans="1:2" x14ac:dyDescent="0.25">
      <c r="A87" s="1" t="s">
        <v>84</v>
      </c>
      <c r="B87" s="8">
        <v>815500</v>
      </c>
    </row>
    <row r="88" spans="1:2" x14ac:dyDescent="0.25">
      <c r="A88" s="1" t="s">
        <v>85</v>
      </c>
      <c r="B88" s="8">
        <v>47823</v>
      </c>
    </row>
    <row r="89" spans="1:2" x14ac:dyDescent="0.25">
      <c r="A89" s="1" t="s">
        <v>86</v>
      </c>
      <c r="B89" s="8">
        <v>73200</v>
      </c>
    </row>
    <row r="90" spans="1:2" x14ac:dyDescent="0.25">
      <c r="A90" s="1" t="s">
        <v>87</v>
      </c>
      <c r="B90" s="8">
        <v>128229</v>
      </c>
    </row>
    <row r="91" spans="1:2" x14ac:dyDescent="0.25">
      <c r="A91" s="1" t="s">
        <v>88</v>
      </c>
      <c r="B91" s="8">
        <v>45000</v>
      </c>
    </row>
    <row r="92" spans="1:2" x14ac:dyDescent="0.25">
      <c r="A92" s="14" t="s">
        <v>59</v>
      </c>
      <c r="B92" s="15">
        <f>SUM(B93)</f>
        <v>3786183</v>
      </c>
    </row>
    <row r="93" spans="1:2" x14ac:dyDescent="0.25">
      <c r="A93" s="1" t="s">
        <v>59</v>
      </c>
      <c r="B93" s="8">
        <v>3786183</v>
      </c>
    </row>
    <row r="94" spans="1:2" x14ac:dyDescent="0.25">
      <c r="A94" s="14" t="s">
        <v>14</v>
      </c>
      <c r="B94" s="15">
        <f>SUM(B95:B102)</f>
        <v>357175</v>
      </c>
    </row>
    <row r="95" spans="1:2" x14ac:dyDescent="0.25">
      <c r="A95" s="1" t="s">
        <v>45</v>
      </c>
      <c r="B95" s="8">
        <v>36750</v>
      </c>
    </row>
    <row r="96" spans="1:2" x14ac:dyDescent="0.25">
      <c r="A96" s="1" t="s">
        <v>46</v>
      </c>
      <c r="B96" s="8">
        <v>51425</v>
      </c>
    </row>
    <row r="97" spans="1:2" x14ac:dyDescent="0.25">
      <c r="A97" s="1" t="s">
        <v>47</v>
      </c>
      <c r="B97" s="8">
        <v>7500</v>
      </c>
    </row>
    <row r="98" spans="1:2" x14ac:dyDescent="0.25">
      <c r="A98" s="1" t="s">
        <v>48</v>
      </c>
      <c r="B98" s="8">
        <v>35000</v>
      </c>
    </row>
    <row r="99" spans="1:2" x14ac:dyDescent="0.25">
      <c r="A99" s="1" t="s">
        <v>49</v>
      </c>
      <c r="B99" s="8">
        <v>9000</v>
      </c>
    </row>
    <row r="100" spans="1:2" x14ac:dyDescent="0.25">
      <c r="A100" s="1" t="s">
        <v>50</v>
      </c>
      <c r="B100" s="8">
        <v>40000</v>
      </c>
    </row>
    <row r="101" spans="1:2" x14ac:dyDescent="0.25">
      <c r="A101" s="1" t="s">
        <v>51</v>
      </c>
      <c r="B101" s="8">
        <v>10000</v>
      </c>
    </row>
    <row r="102" spans="1:2" x14ac:dyDescent="0.25">
      <c r="A102" s="1" t="s">
        <v>104</v>
      </c>
      <c r="B102" s="8">
        <v>167500</v>
      </c>
    </row>
    <row r="103" spans="1:2" x14ac:dyDescent="0.25">
      <c r="A103" s="14" t="s">
        <v>36</v>
      </c>
      <c r="B103" s="15">
        <f>SUM(B104:B105)</f>
        <v>365000</v>
      </c>
    </row>
    <row r="104" spans="1:2" x14ac:dyDescent="0.25">
      <c r="A104" s="1" t="s">
        <v>89</v>
      </c>
      <c r="B104" s="8">
        <v>180000</v>
      </c>
    </row>
    <row r="105" spans="1:2" x14ac:dyDescent="0.25">
      <c r="A105" s="1" t="s">
        <v>38</v>
      </c>
      <c r="B105" s="8">
        <v>185000</v>
      </c>
    </row>
    <row r="106" spans="1:2" x14ac:dyDescent="0.25">
      <c r="A106" s="14" t="s">
        <v>52</v>
      </c>
      <c r="B106" s="15">
        <f>SUM(B107:B115)</f>
        <v>9899510</v>
      </c>
    </row>
    <row r="107" spans="1:2" x14ac:dyDescent="0.25">
      <c r="A107" s="1" t="s">
        <v>53</v>
      </c>
      <c r="B107" s="8">
        <v>870000</v>
      </c>
    </row>
    <row r="108" spans="1:2" x14ac:dyDescent="0.25">
      <c r="A108" s="1" t="s">
        <v>42</v>
      </c>
      <c r="B108" s="8">
        <v>1707762</v>
      </c>
    </row>
    <row r="109" spans="1:2" x14ac:dyDescent="0.25">
      <c r="A109" s="1" t="s">
        <v>54</v>
      </c>
      <c r="B109" s="8">
        <v>122923</v>
      </c>
    </row>
    <row r="110" spans="1:2" x14ac:dyDescent="0.25">
      <c r="A110" s="1" t="s">
        <v>55</v>
      </c>
      <c r="B110" s="8">
        <v>100000</v>
      </c>
    </row>
    <row r="111" spans="1:2" x14ac:dyDescent="0.25">
      <c r="A111" s="1" t="s">
        <v>56</v>
      </c>
      <c r="B111" s="8">
        <v>130150</v>
      </c>
    </row>
    <row r="112" spans="1:2" x14ac:dyDescent="0.25">
      <c r="A112" s="1" t="s">
        <v>57</v>
      </c>
      <c r="B112" s="8">
        <v>6492900</v>
      </c>
    </row>
    <row r="113" spans="1:2" x14ac:dyDescent="0.25">
      <c r="A113" s="1" t="s">
        <v>105</v>
      </c>
      <c r="B113" s="8">
        <v>121000</v>
      </c>
    </row>
    <row r="114" spans="1:2" x14ac:dyDescent="0.25">
      <c r="A114" s="1" t="s">
        <v>58</v>
      </c>
      <c r="B114" s="8">
        <v>228000</v>
      </c>
    </row>
    <row r="115" spans="1:2" x14ac:dyDescent="0.25">
      <c r="A115" s="1" t="s">
        <v>106</v>
      </c>
      <c r="B115" s="8">
        <v>126775</v>
      </c>
    </row>
    <row r="116" spans="1:2" ht="18.75" x14ac:dyDescent="0.25">
      <c r="A116" s="12" t="s">
        <v>90</v>
      </c>
      <c r="B116" s="13">
        <f>B61+B12+B8</f>
        <v>135961759</v>
      </c>
    </row>
  </sheetData>
  <sheetProtection algorithmName="SHA-512" hashValue="BVPZSksO/9HGQHY4TM9JSpQo41354RPLW7ZsHJX0mFV/WDFaTKD9HJKZA3WwSJTDqkIasayny6D/h4VTxD0n7A==" saltValue="vmFm/WMimaEZPacRR0ds+w==" spinCount="100000" sheet="1" objects="1" scenarios="1" formatColumns="0" selectLockedCells="1" sort="0" autoFilter="0" selectUnlockedCells="1"/>
  <protectedRanges>
    <protectedRange sqref="A7:B116" name="Liste"/>
  </protectedRanges>
  <autoFilter ref="A7:B116"/>
  <printOptions horizontalCentered="1"/>
  <pageMargins left="0.7" right="0.7" top="0.75" bottom="0.75" header="0.3" footer="0.3"/>
  <pageSetup paperSize="119" scale="76" fitToHeight="0" orientation="landscape" horizontalDpi="1200" verticalDpi="1200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2022-2023_SubventionsBoursePrix</vt:lpstr>
      <vt:lpstr>'2022-2023_SubventionsBoursePrix'!Impression_des_titres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Pessoa 2K16QCTS2</dc:creator>
  <cp:lastModifiedBy>Vanessa Pessoa 2K16QCTS2</cp:lastModifiedBy>
  <cp:lastPrinted>2022-10-05T20:41:39Z</cp:lastPrinted>
  <dcterms:created xsi:type="dcterms:W3CDTF">2022-08-10T19:54:36Z</dcterms:created>
  <dcterms:modified xsi:type="dcterms:W3CDTF">2022-10-05T20:42:52Z</dcterms:modified>
</cp:coreProperties>
</file>